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2024 год\Десятидневное меню 2024-2025 у.год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0" i="1" l="1"/>
  <c r="H170" i="1"/>
  <c r="I170" i="1"/>
  <c r="J170" i="1"/>
  <c r="K170" i="1"/>
  <c r="L170" i="1"/>
  <c r="F170" i="1"/>
  <c r="L150" i="1" l="1"/>
  <c r="J150" i="1"/>
  <c r="I150" i="1"/>
  <c r="H150" i="1"/>
  <c r="G150" i="1"/>
  <c r="F150" i="1"/>
  <c r="L73" i="1" l="1"/>
  <c r="L14" i="1" l="1"/>
  <c r="J14" i="1"/>
  <c r="F14" i="1"/>
  <c r="L53" i="1"/>
  <c r="J53" i="1"/>
  <c r="I53" i="1"/>
  <c r="H53" i="1"/>
  <c r="G53" i="1"/>
  <c r="F53" i="1"/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H189" i="1"/>
  <c r="H200" i="1" s="1"/>
  <c r="G189" i="1"/>
  <c r="G200" i="1" s="1"/>
  <c r="F189" i="1"/>
  <c r="F200" i="1" s="1"/>
  <c r="B181" i="1"/>
  <c r="A181" i="1"/>
  <c r="L180" i="1"/>
  <c r="J180" i="1"/>
  <c r="I180" i="1"/>
  <c r="H180" i="1"/>
  <c r="G180" i="1"/>
  <c r="F180" i="1"/>
  <c r="B171" i="1"/>
  <c r="A171" i="1"/>
  <c r="L181" i="1"/>
  <c r="I181" i="1"/>
  <c r="H181" i="1"/>
  <c r="F181" i="1"/>
  <c r="B161" i="1"/>
  <c r="A161" i="1"/>
  <c r="L160" i="1"/>
  <c r="J160" i="1"/>
  <c r="I160" i="1"/>
  <c r="H160" i="1"/>
  <c r="G160" i="1"/>
  <c r="F160" i="1"/>
  <c r="B151" i="1"/>
  <c r="A151" i="1"/>
  <c r="L161" i="1"/>
  <c r="J161" i="1"/>
  <c r="I161" i="1"/>
  <c r="G161" i="1"/>
  <c r="F161" i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J92" i="1"/>
  <c r="J103" i="1" s="1"/>
  <c r="I92" i="1"/>
  <c r="I103" i="1" s="1"/>
  <c r="H92" i="1"/>
  <c r="H103" i="1" s="1"/>
  <c r="G92" i="1"/>
  <c r="F92" i="1"/>
  <c r="F103" i="1" s="1"/>
  <c r="B84" i="1"/>
  <c r="A84" i="1"/>
  <c r="L83" i="1"/>
  <c r="J83" i="1"/>
  <c r="I83" i="1"/>
  <c r="H83" i="1"/>
  <c r="G83" i="1"/>
  <c r="F83" i="1"/>
  <c r="A74" i="1"/>
  <c r="L84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F64" i="1" s="1"/>
  <c r="B54" i="1"/>
  <c r="A54" i="1"/>
  <c r="L64" i="1"/>
  <c r="J64" i="1"/>
  <c r="I64" i="1"/>
  <c r="H64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25" i="1"/>
  <c r="J25" i="1"/>
  <c r="I14" i="1"/>
  <c r="I25" i="1" s="1"/>
  <c r="H14" i="1"/>
  <c r="H25" i="1" s="1"/>
  <c r="G14" i="1"/>
  <c r="G25" i="1" s="1"/>
  <c r="F25" i="1"/>
  <c r="G84" i="1" l="1"/>
  <c r="H161" i="1"/>
  <c r="G103" i="1"/>
  <c r="J84" i="1"/>
  <c r="H84" i="1"/>
  <c r="F84" i="1"/>
  <c r="F201" i="1" s="1"/>
  <c r="I200" i="1"/>
  <c r="G181" i="1"/>
  <c r="L103" i="1"/>
  <c r="I84" i="1"/>
  <c r="G64" i="1"/>
  <c r="H201" i="1" l="1"/>
  <c r="I201" i="1"/>
  <c r="G201" i="1"/>
  <c r="J181" i="1"/>
  <c r="J201" i="1"/>
</calcChain>
</file>

<file path=xl/sharedStrings.xml><?xml version="1.0" encoding="utf-8"?>
<sst xmlns="http://schemas.openxmlformats.org/spreadsheetml/2006/main" count="320" uniqueCount="91">
  <si>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</si>
  <si>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</si>
  <si>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</si>
  <si>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</si>
  <si>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</si>
  <si>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</si>
  <si>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</si>
  <si>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</si>
  <si>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</si>
  <si>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</si>
  <si>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</si>
  <si>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</si>
  <si>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</si>
  <si>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</si>
  <si>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</si>
  <si>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</si>
  <si>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</si>
  <si>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</si>
  <si>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</si>
  <si>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</si>
  <si>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</si>
  <si>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</si>
  <si>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</si>
  <si>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</si>
  <si>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</si>
  <si>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</si>
  <si>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</si>
  <si>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</si>
  <si>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</si>
  <si>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</si>
  <si>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</si>
  <si>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</si>
  <si>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</si>
  <si>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</si>
  <si>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</si>
  <si>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</si>
  <si>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</si>
  <si>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</si>
  <si>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гарнир </t>
  </si>
  <si>
    <t>хлеб дар</t>
  </si>
  <si>
    <t>хлеб пшен</t>
  </si>
  <si>
    <t>соус</t>
  </si>
  <si>
    <t>МКОУ СОШ с.Лойно</t>
  </si>
  <si>
    <t>Директор</t>
  </si>
  <si>
    <t>Хрулева Л.В.</t>
  </si>
  <si>
    <t>Салат школьный</t>
  </si>
  <si>
    <t>60</t>
  </si>
  <si>
    <t>Томатный соус</t>
  </si>
  <si>
    <t>Котлета из куры</t>
  </si>
  <si>
    <t>100</t>
  </si>
  <si>
    <t>Макароны отварные</t>
  </si>
  <si>
    <t>150</t>
  </si>
  <si>
    <t>Чай с сахаром и лимоном</t>
  </si>
  <si>
    <t>Хлеб пшеничный</t>
  </si>
  <si>
    <t>Хлеб дарницкий</t>
  </si>
  <si>
    <t>Салат из квашеной капусты</t>
  </si>
  <si>
    <t>Каша гречневая рассыпчатая</t>
  </si>
  <si>
    <t>Тефтели мясные</t>
  </si>
  <si>
    <t>100/50</t>
  </si>
  <si>
    <t>Компот из яблок</t>
  </si>
  <si>
    <t>Нарезка из свежих помидор</t>
  </si>
  <si>
    <t>Тефтели рыбные</t>
  </si>
  <si>
    <t>Картофельное пюре</t>
  </si>
  <si>
    <t>Масло сливочное</t>
  </si>
  <si>
    <t>Компот из груш</t>
  </si>
  <si>
    <t>100,0</t>
  </si>
  <si>
    <t>Нарезка из свежих огурцов</t>
  </si>
  <si>
    <t>60,0</t>
  </si>
  <si>
    <t>Плов из курицы</t>
  </si>
  <si>
    <t>250</t>
  </si>
  <si>
    <t>компот из сухофруктов</t>
  </si>
  <si>
    <t>Салат из моркови</t>
  </si>
  <si>
    <t>Биточки рубленные из птицы(паровые)</t>
  </si>
  <si>
    <t>Соус томатный</t>
  </si>
  <si>
    <t>Напиток из шиповника</t>
  </si>
  <si>
    <t>Биточек рубленный из говядины</t>
  </si>
  <si>
    <t>Каша рисовая рассыпчатая</t>
  </si>
  <si>
    <t>Котлета рыбная</t>
  </si>
  <si>
    <t>картофельное пюре</t>
  </si>
  <si>
    <t>Соус</t>
  </si>
  <si>
    <t xml:space="preserve">Чай с сахаром </t>
  </si>
  <si>
    <t>Банан</t>
  </si>
  <si>
    <t>Салат витаминный</t>
  </si>
  <si>
    <t>яйцо вареное с зеленым горошком</t>
  </si>
  <si>
    <t>Зразы "Школьные"</t>
  </si>
  <si>
    <t xml:space="preserve">Салат витаминный </t>
  </si>
  <si>
    <t xml:space="preserve">фрикадельки мясные </t>
  </si>
  <si>
    <t>Кофейный напиток на молоке</t>
  </si>
  <si>
    <t>Фрукты</t>
  </si>
  <si>
    <t>Котлета рубленая из птицы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</si>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</sst>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201" sqref="L2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 t="s">
        <v>42</v>
      </c>
      <c r="D1" s="76"/>
      <c r="E1" s="76"/>
      <c r="F1" s="12" t="s">
        <v>16</v>
      </c>
      <c r="G1" s="2" t="s">
        <v>17</v>
      </c>
      <c r="H1" s="77" t="s">
        <v>43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7" t="s">
        <v>44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51" t="s">
        <v>49</v>
      </c>
      <c r="G6" s="39">
        <v>15</v>
      </c>
      <c r="H6" s="39">
        <v>21.4</v>
      </c>
      <c r="I6" s="39">
        <v>15.5</v>
      </c>
      <c r="J6" s="39">
        <v>201</v>
      </c>
      <c r="K6" s="40">
        <v>85</v>
      </c>
      <c r="L6" s="39"/>
    </row>
    <row r="7" spans="1:12" ht="14.4" x14ac:dyDescent="0.3">
      <c r="A7" s="23"/>
      <c r="B7" s="15"/>
      <c r="C7" s="11"/>
      <c r="D7" s="6" t="s">
        <v>38</v>
      </c>
      <c r="E7" s="50" t="s">
        <v>50</v>
      </c>
      <c r="F7" s="51" t="s">
        <v>51</v>
      </c>
      <c r="G7" s="42">
        <v>5.51</v>
      </c>
      <c r="H7" s="42">
        <v>4.5199999999999996</v>
      </c>
      <c r="I7" s="42">
        <v>32.840000000000003</v>
      </c>
      <c r="J7" s="42">
        <v>131</v>
      </c>
      <c r="K7" s="43">
        <v>211</v>
      </c>
      <c r="L7" s="42"/>
    </row>
    <row r="8" spans="1:12" ht="14.4" x14ac:dyDescent="0.3">
      <c r="A8" s="23"/>
      <c r="B8" s="15"/>
      <c r="C8" s="11"/>
      <c r="D8" s="7" t="s">
        <v>22</v>
      </c>
      <c r="E8" s="50" t="s">
        <v>52</v>
      </c>
      <c r="F8" s="55">
        <v>200</v>
      </c>
      <c r="G8" s="42">
        <v>0.1</v>
      </c>
      <c r="H8" s="42">
        <v>0</v>
      </c>
      <c r="I8" s="42">
        <v>9.3000000000000007</v>
      </c>
      <c r="J8" s="42">
        <v>37</v>
      </c>
      <c r="K8" s="43">
        <v>284</v>
      </c>
      <c r="L8" s="42"/>
    </row>
    <row r="9" spans="1:12" ht="14.4" x14ac:dyDescent="0.3">
      <c r="A9" s="23"/>
      <c r="B9" s="15"/>
      <c r="C9" s="11"/>
      <c r="D9" s="7" t="s">
        <v>40</v>
      </c>
      <c r="E9" s="50" t="s">
        <v>53</v>
      </c>
      <c r="F9" s="55">
        <v>25</v>
      </c>
      <c r="G9" s="58">
        <v>2</v>
      </c>
      <c r="H9" s="59">
        <v>1</v>
      </c>
      <c r="I9" s="59">
        <v>13</v>
      </c>
      <c r="J9" s="59">
        <v>69</v>
      </c>
      <c r="K9" s="60"/>
      <c r="L9" s="42"/>
    </row>
    <row r="10" spans="1:12" ht="14.4" x14ac:dyDescent="0.3">
      <c r="A10" s="23"/>
      <c r="B10" s="15"/>
      <c r="C10" s="11"/>
      <c r="D10" s="7" t="s">
        <v>39</v>
      </c>
      <c r="E10" s="56" t="s">
        <v>54</v>
      </c>
      <c r="F10" s="57">
        <v>30</v>
      </c>
      <c r="G10" s="42">
        <v>1.97</v>
      </c>
      <c r="H10" s="42">
        <v>0.37</v>
      </c>
      <c r="I10" s="42">
        <v>10.44</v>
      </c>
      <c r="J10" s="42">
        <v>49.2</v>
      </c>
      <c r="K10" s="43"/>
      <c r="L10" s="42"/>
    </row>
    <row r="11" spans="1:12" ht="14.4" x14ac:dyDescent="0.3">
      <c r="A11" s="23"/>
      <c r="B11" s="15"/>
      <c r="C11" s="11"/>
      <c r="D11" s="6" t="s">
        <v>25</v>
      </c>
      <c r="E11" s="50" t="s">
        <v>45</v>
      </c>
      <c r="F11" s="51" t="s">
        <v>46</v>
      </c>
      <c r="G11" s="52">
        <v>0.9</v>
      </c>
      <c r="H11" s="52">
        <v>4.42</v>
      </c>
      <c r="I11" s="53">
        <v>3.82</v>
      </c>
      <c r="J11" s="52">
        <v>58.5</v>
      </c>
      <c r="K11" s="54">
        <v>32</v>
      </c>
      <c r="L11" s="42"/>
    </row>
    <row r="12" spans="1:12" ht="14.4" x14ac:dyDescent="0.3">
      <c r="A12" s="23"/>
      <c r="B12" s="15"/>
      <c r="C12" s="11"/>
      <c r="D12" s="6" t="s">
        <v>41</v>
      </c>
      <c r="E12" s="50" t="s">
        <v>47</v>
      </c>
      <c r="F12" s="55">
        <v>30</v>
      </c>
      <c r="G12" s="52">
        <v>0.4</v>
      </c>
      <c r="H12" s="52">
        <v>1.3</v>
      </c>
      <c r="I12" s="53">
        <v>2</v>
      </c>
      <c r="J12" s="42">
        <v>21</v>
      </c>
      <c r="K12" s="43">
        <v>233</v>
      </c>
      <c r="L12" s="42"/>
    </row>
    <row r="13" spans="1:12" ht="14.4" x14ac:dyDescent="0.3">
      <c r="A13" s="23"/>
      <c r="B13" s="15"/>
      <c r="C13" s="11"/>
      <c r="D13" s="6" t="s">
        <v>23</v>
      </c>
      <c r="E13" s="50"/>
      <c r="F13" s="55"/>
      <c r="G13" s="52"/>
      <c r="H13" s="52"/>
      <c r="I13" s="63"/>
      <c r="J13" s="42"/>
      <c r="K13" s="43"/>
      <c r="L13" s="42"/>
    </row>
    <row r="14" spans="1:12" ht="14.4" x14ac:dyDescent="0.3">
      <c r="A14" s="24"/>
      <c r="B14" s="17"/>
      <c r="C14" s="8"/>
      <c r="D14" s="18" t="s">
        <v>32</v>
      </c>
      <c r="E14" s="9"/>
      <c r="F14" s="19">
        <f>SUM(F6:F13)</f>
        <v>285</v>
      </c>
      <c r="G14" s="19">
        <f>SUM(G6:G12)</f>
        <v>25.879999999999995</v>
      </c>
      <c r="H14" s="19">
        <f>SUM(H6:H12)</f>
        <v>33.01</v>
      </c>
      <c r="I14" s="19">
        <f>SUM(I6:I12)</f>
        <v>86.899999999999991</v>
      </c>
      <c r="J14" s="19">
        <f>SUM(J6:J13)</f>
        <v>566.70000000000005</v>
      </c>
      <c r="K14" s="25"/>
      <c r="L14" s="19">
        <f>SUM(L6:L13)</f>
        <v>0</v>
      </c>
    </row>
    <row r="15" spans="1:12" ht="14.4" x14ac:dyDescent="0.3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78" t="s">
        <v>4</v>
      </c>
      <c r="D25" s="79"/>
      <c r="E25" s="31"/>
      <c r="F25" s="32">
        <f>F14+F24</f>
        <v>285</v>
      </c>
      <c r="G25" s="32">
        <f t="shared" ref="G25:J25" si="2">G14+G24</f>
        <v>25.879999999999995</v>
      </c>
      <c r="H25" s="32">
        <f t="shared" si="2"/>
        <v>33.01</v>
      </c>
      <c r="I25" s="32">
        <f t="shared" si="2"/>
        <v>86.899999999999991</v>
      </c>
      <c r="J25" s="32">
        <f t="shared" si="2"/>
        <v>566.70000000000005</v>
      </c>
      <c r="K25" s="32"/>
      <c r="L25" s="32">
        <f t="shared" ref="L25" si="3">L14+L24</f>
        <v>0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0" t="s">
        <v>57</v>
      </c>
      <c r="F26" s="51" t="s">
        <v>58</v>
      </c>
      <c r="G26" s="39">
        <v>13.7</v>
      </c>
      <c r="H26" s="39">
        <v>21.4</v>
      </c>
      <c r="I26" s="39">
        <v>17.600000000000001</v>
      </c>
      <c r="J26" s="39">
        <v>239.4</v>
      </c>
      <c r="K26" s="40">
        <v>104</v>
      </c>
      <c r="L26" s="39"/>
    </row>
    <row r="27" spans="1:12" ht="14.4" x14ac:dyDescent="0.3">
      <c r="A27" s="14"/>
      <c r="B27" s="15"/>
      <c r="C27" s="11"/>
      <c r="D27" s="6" t="s">
        <v>38</v>
      </c>
      <c r="E27" s="50" t="s">
        <v>76</v>
      </c>
      <c r="F27" s="51" t="s">
        <v>51</v>
      </c>
      <c r="G27" s="70">
        <v>3.53</v>
      </c>
      <c r="H27" s="42">
        <v>0.92</v>
      </c>
      <c r="I27" s="42">
        <v>36.72</v>
      </c>
      <c r="J27" s="42">
        <v>142.46</v>
      </c>
      <c r="K27" s="43">
        <v>172</v>
      </c>
      <c r="L27" s="42"/>
    </row>
    <row r="28" spans="1:12" ht="14.4" x14ac:dyDescent="0.3">
      <c r="A28" s="14"/>
      <c r="B28" s="15"/>
      <c r="C28" s="11"/>
      <c r="D28" s="7" t="s">
        <v>22</v>
      </c>
      <c r="E28" s="50" t="s">
        <v>59</v>
      </c>
      <c r="F28" s="55">
        <v>200</v>
      </c>
      <c r="G28" s="42">
        <v>0.2</v>
      </c>
      <c r="H28" s="42">
        <v>0.1</v>
      </c>
      <c r="I28" s="42">
        <v>17.2</v>
      </c>
      <c r="J28" s="42">
        <v>68</v>
      </c>
      <c r="K28" s="43">
        <v>294</v>
      </c>
      <c r="L28" s="42"/>
    </row>
    <row r="29" spans="1:12" ht="14.4" x14ac:dyDescent="0.3">
      <c r="A29" s="14"/>
      <c r="B29" s="15"/>
      <c r="C29" s="11"/>
      <c r="D29" s="7" t="s">
        <v>40</v>
      </c>
      <c r="E29" s="50" t="s">
        <v>53</v>
      </c>
      <c r="F29" s="55">
        <v>25</v>
      </c>
      <c r="G29" s="42">
        <v>2</v>
      </c>
      <c r="H29" s="42">
        <v>1</v>
      </c>
      <c r="I29" s="42">
        <v>13</v>
      </c>
      <c r="J29" s="42">
        <v>69.2</v>
      </c>
      <c r="K29" s="43"/>
      <c r="L29" s="42"/>
    </row>
    <row r="30" spans="1:12" ht="15" thickBot="1" x14ac:dyDescent="0.35">
      <c r="A30" s="14"/>
      <c r="B30" s="15"/>
      <c r="C30" s="11"/>
      <c r="D30" s="7" t="s">
        <v>39</v>
      </c>
      <c r="E30" s="61" t="s">
        <v>54</v>
      </c>
      <c r="F30" s="62">
        <v>30</v>
      </c>
      <c r="G30" s="42">
        <v>1.97</v>
      </c>
      <c r="H30" s="42">
        <v>0.37</v>
      </c>
      <c r="I30" s="42">
        <v>10.44</v>
      </c>
      <c r="J30" s="42">
        <v>49.2</v>
      </c>
      <c r="K30" s="43"/>
      <c r="L30" s="42"/>
    </row>
    <row r="31" spans="1:12" ht="14.4" x14ac:dyDescent="0.3">
      <c r="A31" s="14"/>
      <c r="B31" s="15"/>
      <c r="C31" s="11"/>
      <c r="D31" s="6" t="s">
        <v>25</v>
      </c>
      <c r="E31" s="50" t="s">
        <v>55</v>
      </c>
      <c r="F31" s="51" t="s">
        <v>46</v>
      </c>
      <c r="G31" s="42">
        <v>0.9</v>
      </c>
      <c r="H31" s="42">
        <v>3</v>
      </c>
      <c r="I31" s="42">
        <v>4.57</v>
      </c>
      <c r="J31" s="42">
        <v>49.5</v>
      </c>
      <c r="K31" s="43">
        <v>11</v>
      </c>
      <c r="L31" s="42"/>
    </row>
    <row r="32" spans="1:12" ht="14.4" x14ac:dyDescent="0.3">
      <c r="A32" s="14"/>
      <c r="B32" s="15"/>
      <c r="C32" s="11"/>
      <c r="D32" s="6" t="s">
        <v>41</v>
      </c>
      <c r="E32" s="50" t="s">
        <v>47</v>
      </c>
      <c r="F32" s="55">
        <v>30</v>
      </c>
      <c r="G32" s="52">
        <v>0.4</v>
      </c>
      <c r="H32" s="52">
        <v>1.3</v>
      </c>
      <c r="I32" s="53">
        <v>2</v>
      </c>
      <c r="J32" s="42">
        <v>21</v>
      </c>
      <c r="K32" s="43">
        <v>233</v>
      </c>
      <c r="L32" s="42"/>
    </row>
    <row r="33" spans="1:12" ht="14.4" x14ac:dyDescent="0.3">
      <c r="A33" s="16"/>
      <c r="B33" s="17"/>
      <c r="C33" s="8"/>
      <c r="D33" s="18" t="s">
        <v>32</v>
      </c>
      <c r="E33" s="9"/>
      <c r="F33" s="19">
        <f>SUM(F26:F32)</f>
        <v>285</v>
      </c>
      <c r="G33" s="19">
        <f t="shared" ref="G33" si="4">SUM(G26:G32)</f>
        <v>22.699999999999996</v>
      </c>
      <c r="H33" s="19">
        <f t="shared" ref="H33" si="5">SUM(H26:H32)</f>
        <v>28.090000000000003</v>
      </c>
      <c r="I33" s="19">
        <f t="shared" ref="I33" si="6">SUM(I26:I32)</f>
        <v>101.53</v>
      </c>
      <c r="J33" s="19">
        <f t="shared" ref="J33:L33" si="7">SUM(J26:J32)</f>
        <v>638.7600000000001</v>
      </c>
      <c r="K33" s="25"/>
      <c r="L33" s="19">
        <f t="shared" si="7"/>
        <v>0</v>
      </c>
    </row>
    <row r="34" spans="1:12" ht="14.4" x14ac:dyDescent="0.3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78" t="s">
        <v>4</v>
      </c>
      <c r="D44" s="79"/>
      <c r="E44" s="31"/>
      <c r="F44" s="32">
        <f>F33+F43</f>
        <v>285</v>
      </c>
      <c r="G44" s="32">
        <f t="shared" ref="G44" si="12">G33+G43</f>
        <v>22.699999999999996</v>
      </c>
      <c r="H44" s="32">
        <f t="shared" ref="H44" si="13">H33+H43</f>
        <v>28.090000000000003</v>
      </c>
      <c r="I44" s="32">
        <f t="shared" ref="I44" si="14">I33+I43</f>
        <v>101.53</v>
      </c>
      <c r="J44" s="32">
        <f t="shared" ref="J44:L44" si="15">J33+J43</f>
        <v>638.7600000000001</v>
      </c>
      <c r="K44" s="32"/>
      <c r="L44" s="32">
        <f t="shared" si="15"/>
        <v>0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0" t="s">
        <v>61</v>
      </c>
      <c r="F45" s="51" t="s">
        <v>49</v>
      </c>
      <c r="G45" s="39">
        <v>14.9</v>
      </c>
      <c r="H45" s="39">
        <v>11.4</v>
      </c>
      <c r="I45" s="39">
        <v>12.9</v>
      </c>
      <c r="J45" s="39">
        <v>215</v>
      </c>
      <c r="K45" s="40">
        <v>83</v>
      </c>
      <c r="L45" s="39"/>
    </row>
    <row r="46" spans="1:12" ht="14.4" x14ac:dyDescent="0.3">
      <c r="A46" s="23"/>
      <c r="B46" s="15"/>
      <c r="C46" s="11"/>
      <c r="D46" s="6" t="s">
        <v>28</v>
      </c>
      <c r="E46" s="50" t="s">
        <v>62</v>
      </c>
      <c r="F46" s="51" t="s">
        <v>51</v>
      </c>
      <c r="G46" s="42">
        <v>3.08</v>
      </c>
      <c r="H46" s="42">
        <v>4.92</v>
      </c>
      <c r="I46" s="42">
        <v>20</v>
      </c>
      <c r="J46" s="42">
        <v>138.33000000000001</v>
      </c>
      <c r="K46" s="43">
        <v>138</v>
      </c>
      <c r="L46" s="42"/>
    </row>
    <row r="47" spans="1:12" ht="14.4" x14ac:dyDescent="0.3">
      <c r="A47" s="23"/>
      <c r="B47" s="15"/>
      <c r="C47" s="11"/>
      <c r="D47" s="7" t="s">
        <v>22</v>
      </c>
      <c r="E47" s="50" t="s">
        <v>64</v>
      </c>
      <c r="F47" s="55">
        <v>200</v>
      </c>
      <c r="G47" s="42">
        <v>0.1</v>
      </c>
      <c r="H47" s="42">
        <v>0</v>
      </c>
      <c r="I47" s="42">
        <v>9.1</v>
      </c>
      <c r="J47" s="42">
        <v>35</v>
      </c>
      <c r="K47" s="43">
        <v>282</v>
      </c>
      <c r="L47" s="42"/>
    </row>
    <row r="48" spans="1:12" ht="14.4" x14ac:dyDescent="0.3">
      <c r="A48" s="23"/>
      <c r="B48" s="15"/>
      <c r="C48" s="11"/>
      <c r="D48" s="7" t="s">
        <v>40</v>
      </c>
      <c r="E48" s="50" t="s">
        <v>53</v>
      </c>
      <c r="F48" s="55">
        <v>25</v>
      </c>
      <c r="G48" s="42">
        <v>2</v>
      </c>
      <c r="H48" s="42">
        <v>1</v>
      </c>
      <c r="I48" s="42">
        <v>13</v>
      </c>
      <c r="J48" s="42">
        <v>69</v>
      </c>
      <c r="K48" s="43"/>
      <c r="L48" s="42"/>
    </row>
    <row r="49" spans="1:12" ht="15" thickBot="1" x14ac:dyDescent="0.35">
      <c r="A49" s="23"/>
      <c r="B49" s="15"/>
      <c r="C49" s="11"/>
      <c r="D49" s="7" t="s">
        <v>39</v>
      </c>
      <c r="E49" s="61" t="s">
        <v>54</v>
      </c>
      <c r="F49" s="62">
        <v>30</v>
      </c>
      <c r="G49" s="42">
        <v>1.97</v>
      </c>
      <c r="H49" s="42">
        <v>0.37</v>
      </c>
      <c r="I49" s="42">
        <v>10.44</v>
      </c>
      <c r="J49" s="42">
        <v>49.2</v>
      </c>
      <c r="K49" s="43"/>
      <c r="L49" s="42"/>
    </row>
    <row r="50" spans="1:12" ht="14.4" x14ac:dyDescent="0.3">
      <c r="A50" s="23"/>
      <c r="B50" s="15"/>
      <c r="C50" s="11"/>
      <c r="D50" s="6" t="s">
        <v>25</v>
      </c>
      <c r="E50" s="50" t="s">
        <v>60</v>
      </c>
      <c r="F50" s="51" t="s">
        <v>46</v>
      </c>
      <c r="G50" s="42">
        <v>0.36</v>
      </c>
      <c r="H50" s="42">
        <v>0</v>
      </c>
      <c r="I50" s="42">
        <v>1.74</v>
      </c>
      <c r="J50" s="42">
        <v>8.4</v>
      </c>
      <c r="K50" s="43">
        <v>246</v>
      </c>
      <c r="L50" s="42"/>
    </row>
    <row r="51" spans="1:12" ht="14.4" x14ac:dyDescent="0.3">
      <c r="A51" s="23"/>
      <c r="B51" s="15"/>
      <c r="C51" s="11"/>
      <c r="D51" s="6" t="s">
        <v>41</v>
      </c>
      <c r="E51" s="50" t="s">
        <v>63</v>
      </c>
      <c r="F51" s="55">
        <v>5</v>
      </c>
      <c r="G51" s="42">
        <v>7.0000000000000007E-2</v>
      </c>
      <c r="H51" s="42">
        <v>3.6</v>
      </c>
      <c r="I51" s="42">
        <v>0.04</v>
      </c>
      <c r="J51" s="42">
        <v>33.049999999999997</v>
      </c>
      <c r="K51" s="43"/>
      <c r="L51" s="42"/>
    </row>
    <row r="52" spans="1:12" ht="14.4" x14ac:dyDescent="0.3">
      <c r="A52" s="23"/>
      <c r="B52" s="15"/>
      <c r="C52" s="11"/>
      <c r="D52" s="6" t="s">
        <v>23</v>
      </c>
      <c r="E52" s="71" t="s">
        <v>81</v>
      </c>
      <c r="F52" s="55">
        <v>150</v>
      </c>
      <c r="G52" s="42">
        <v>2.5</v>
      </c>
      <c r="H52" s="42">
        <v>0.75</v>
      </c>
      <c r="I52" s="42">
        <v>31.5</v>
      </c>
      <c r="J52" s="42">
        <v>144</v>
      </c>
      <c r="K52" s="43"/>
      <c r="L52" s="42"/>
    </row>
    <row r="53" spans="1:12" ht="14.4" x14ac:dyDescent="0.3">
      <c r="A53" s="24"/>
      <c r="B53" s="17"/>
      <c r="C53" s="8"/>
      <c r="D53" s="18" t="s">
        <v>32</v>
      </c>
      <c r="E53" s="9"/>
      <c r="F53" s="19">
        <f>SUM(F45:F52)</f>
        <v>410</v>
      </c>
      <c r="G53" s="19">
        <f>SUM(G45:G52)</f>
        <v>24.98</v>
      </c>
      <c r="H53" s="19">
        <f>SUM(H45:H52)</f>
        <v>22.040000000000003</v>
      </c>
      <c r="I53" s="19">
        <f>SUM(I45:I52)</f>
        <v>98.72</v>
      </c>
      <c r="J53" s="19">
        <f>SUM(J45:J52)</f>
        <v>691.98</v>
      </c>
      <c r="K53" s="25"/>
      <c r="L53" s="19">
        <f>SUM(L45:L52)</f>
        <v>0</v>
      </c>
    </row>
    <row r="54" spans="1:12" ht="14.4" x14ac:dyDescent="0.3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26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29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30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16">SUM(G54:G62)</f>
        <v>0</v>
      </c>
      <c r="H63" s="19">
        <f t="shared" ref="H63" si="17">SUM(H54:H62)</f>
        <v>0</v>
      </c>
      <c r="I63" s="19">
        <f t="shared" ref="I63" si="18">SUM(I54:I62)</f>
        <v>0</v>
      </c>
      <c r="J63" s="19">
        <f t="shared" ref="J63:L63" si="19">SUM(J54:J62)</f>
        <v>0</v>
      </c>
      <c r="K63" s="25"/>
      <c r="L63" s="19">
        <f t="shared" si="19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78" t="s">
        <v>4</v>
      </c>
      <c r="D64" s="79"/>
      <c r="E64" s="31"/>
      <c r="F64" s="32">
        <f>F53+F63</f>
        <v>410</v>
      </c>
      <c r="G64" s="32">
        <f t="shared" ref="G64" si="20">G53+G63</f>
        <v>24.98</v>
      </c>
      <c r="H64" s="32">
        <f t="shared" ref="H64" si="21">H53+H63</f>
        <v>22.040000000000003</v>
      </c>
      <c r="I64" s="32">
        <f t="shared" ref="I64" si="22">I53+I63</f>
        <v>98.72</v>
      </c>
      <c r="J64" s="32">
        <f t="shared" ref="J64:L64" si="23">J53+J63</f>
        <v>691.98</v>
      </c>
      <c r="K64" s="32"/>
      <c r="L64" s="32">
        <f t="shared" si="23"/>
        <v>0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50" t="s">
        <v>86</v>
      </c>
      <c r="F65" s="51" t="s">
        <v>65</v>
      </c>
      <c r="G65" s="42">
        <v>14.1</v>
      </c>
      <c r="H65" s="42">
        <v>11.8</v>
      </c>
      <c r="I65" s="42">
        <v>10.4</v>
      </c>
      <c r="J65" s="42">
        <v>205</v>
      </c>
      <c r="K65" s="43">
        <v>103</v>
      </c>
      <c r="L65" s="42"/>
    </row>
    <row r="66" spans="1:12" ht="14.4" x14ac:dyDescent="0.3">
      <c r="A66" s="23"/>
      <c r="B66" s="15"/>
      <c r="C66" s="11"/>
      <c r="D66" s="6" t="s">
        <v>28</v>
      </c>
      <c r="E66" s="50" t="s">
        <v>56</v>
      </c>
      <c r="F66" s="51" t="s">
        <v>51</v>
      </c>
      <c r="G66" s="42">
        <v>8.6</v>
      </c>
      <c r="H66" s="42">
        <v>2.67</v>
      </c>
      <c r="I66" s="42">
        <v>37.799999999999997</v>
      </c>
      <c r="J66" s="42">
        <v>132</v>
      </c>
      <c r="K66" s="43">
        <v>172</v>
      </c>
      <c r="L66" s="42"/>
    </row>
    <row r="67" spans="1:12" ht="14.4" x14ac:dyDescent="0.3">
      <c r="A67" s="23"/>
      <c r="B67" s="15"/>
      <c r="C67" s="11"/>
      <c r="D67" s="7" t="s">
        <v>22</v>
      </c>
      <c r="E67" s="71" t="s">
        <v>87</v>
      </c>
      <c r="F67" s="55">
        <v>200</v>
      </c>
      <c r="G67" s="42">
        <v>2.9</v>
      </c>
      <c r="H67" s="42">
        <v>2.8</v>
      </c>
      <c r="I67" s="42">
        <v>14.9</v>
      </c>
      <c r="J67" s="42">
        <v>94</v>
      </c>
      <c r="K67" s="43">
        <v>286</v>
      </c>
      <c r="L67" s="42"/>
    </row>
    <row r="68" spans="1:12" ht="14.4" x14ac:dyDescent="0.3">
      <c r="A68" s="23"/>
      <c r="B68" s="15"/>
      <c r="C68" s="11"/>
      <c r="D68" s="7" t="s">
        <v>40</v>
      </c>
      <c r="E68" s="50" t="s">
        <v>53</v>
      </c>
      <c r="F68" s="55">
        <v>50</v>
      </c>
      <c r="G68" s="42">
        <v>4</v>
      </c>
      <c r="H68" s="42">
        <v>2</v>
      </c>
      <c r="I68" s="42">
        <v>26</v>
      </c>
      <c r="J68" s="42">
        <v>134.6</v>
      </c>
      <c r="K68" s="43"/>
      <c r="L68" s="42"/>
    </row>
    <row r="69" spans="1:12" ht="15" thickBot="1" x14ac:dyDescent="0.35">
      <c r="A69" s="23"/>
      <c r="B69" s="15"/>
      <c r="C69" s="11"/>
      <c r="D69" s="7" t="s">
        <v>39</v>
      </c>
      <c r="E69" s="61" t="s">
        <v>54</v>
      </c>
      <c r="F69" s="62">
        <v>30</v>
      </c>
      <c r="G69" s="42">
        <v>1.97</v>
      </c>
      <c r="H69" s="42">
        <v>0.37</v>
      </c>
      <c r="I69" s="42">
        <v>10.44</v>
      </c>
      <c r="J69" s="42">
        <v>49.2</v>
      </c>
      <c r="K69" s="43"/>
      <c r="L69" s="42"/>
    </row>
    <row r="70" spans="1:12" ht="14.4" x14ac:dyDescent="0.3">
      <c r="A70" s="23"/>
      <c r="B70" s="15"/>
      <c r="C70" s="11"/>
      <c r="D70" s="6" t="s">
        <v>25</v>
      </c>
      <c r="E70" s="50" t="s">
        <v>85</v>
      </c>
      <c r="F70" s="51" t="s">
        <v>46</v>
      </c>
      <c r="G70" s="42">
        <v>0.97</v>
      </c>
      <c r="H70" s="42">
        <v>2.7</v>
      </c>
      <c r="I70" s="42">
        <v>6.67</v>
      </c>
      <c r="J70" s="42">
        <v>54</v>
      </c>
      <c r="K70" s="43">
        <v>11</v>
      </c>
      <c r="L70" s="42"/>
    </row>
    <row r="71" spans="1:12" ht="14.4" x14ac:dyDescent="0.3">
      <c r="A71" s="23"/>
      <c r="B71" s="15"/>
      <c r="C71" s="11"/>
      <c r="D71" s="6" t="s">
        <v>41</v>
      </c>
      <c r="E71" s="50" t="s">
        <v>47</v>
      </c>
      <c r="F71" s="55">
        <v>30</v>
      </c>
      <c r="G71" s="52">
        <v>0.4</v>
      </c>
      <c r="H71" s="52">
        <v>1.3</v>
      </c>
      <c r="I71" s="53">
        <v>2</v>
      </c>
      <c r="J71" s="42">
        <v>21</v>
      </c>
      <c r="K71" s="43">
        <v>233</v>
      </c>
      <c r="L71" s="42"/>
    </row>
    <row r="72" spans="1:12" ht="14.4" x14ac:dyDescent="0.3">
      <c r="A72" s="23"/>
      <c r="B72" s="15"/>
      <c r="C72" s="11"/>
      <c r="D72" s="6" t="s">
        <v>23</v>
      </c>
      <c r="E72" s="50"/>
      <c r="F72" s="55"/>
      <c r="G72" s="42"/>
      <c r="H72" s="42"/>
      <c r="I72" s="42"/>
      <c r="J72" s="42"/>
      <c r="K72" s="43"/>
      <c r="L72" s="42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SUM(F65:F71)</f>
        <v>310</v>
      </c>
      <c r="G73" s="19">
        <f t="shared" ref="G73" si="24">SUM(G65:G71)</f>
        <v>32.94</v>
      </c>
      <c r="H73" s="19">
        <f t="shared" ref="H73" si="25">SUM(H65:H71)</f>
        <v>23.64</v>
      </c>
      <c r="I73" s="19">
        <f t="shared" ref="I73" si="26">SUM(I65:I71)</f>
        <v>108.21</v>
      </c>
      <c r="J73" s="19">
        <f t="shared" ref="J73:L73" si="27">SUM(J65:J71)</f>
        <v>689.80000000000007</v>
      </c>
      <c r="K73" s="25"/>
      <c r="L73" s="19">
        <f t="shared" si="27"/>
        <v>0</v>
      </c>
    </row>
    <row r="74" spans="1:12" ht="14.4" x14ac:dyDescent="0.3">
      <c r="A74" s="26">
        <f>A65</f>
        <v>1</v>
      </c>
      <c r="B74" s="13">
        <v>4</v>
      </c>
      <c r="C74" s="10" t="s">
        <v>24</v>
      </c>
      <c r="D74" s="7" t="s">
        <v>25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26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27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29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30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4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28">SUM(G74:G82)</f>
        <v>0</v>
      </c>
      <c r="H83" s="19">
        <f t="shared" ref="H83" si="29">SUM(H74:H82)</f>
        <v>0</v>
      </c>
      <c r="I83" s="19">
        <f t="shared" ref="I83" si="30">SUM(I74:I82)</f>
        <v>0</v>
      </c>
      <c r="J83" s="19">
        <f t="shared" ref="J83:L83" si="31">SUM(J74:J82)</f>
        <v>0</v>
      </c>
      <c r="K83" s="25"/>
      <c r="L83" s="19">
        <f t="shared" si="31"/>
        <v>0</v>
      </c>
    </row>
    <row r="84" spans="1:12" ht="15.75" customHeight="1" x14ac:dyDescent="0.25">
      <c r="A84" s="29">
        <f>A65</f>
        <v>1</v>
      </c>
      <c r="B84" s="30">
        <f>B65</f>
        <v>4</v>
      </c>
      <c r="C84" s="78" t="s">
        <v>4</v>
      </c>
      <c r="D84" s="79"/>
      <c r="E84" s="31"/>
      <c r="F84" s="32">
        <f>F73+F83</f>
        <v>310</v>
      </c>
      <c r="G84" s="32">
        <f t="shared" ref="G84" si="32">G73+G83</f>
        <v>32.94</v>
      </c>
      <c r="H84" s="32">
        <f t="shared" ref="H84" si="33">H73+H83</f>
        <v>23.64</v>
      </c>
      <c r="I84" s="32">
        <f t="shared" ref="I84" si="34">I73+I83</f>
        <v>108.21</v>
      </c>
      <c r="J84" s="32">
        <f t="shared" ref="J84:L84" si="35">J73+J83</f>
        <v>689.80000000000007</v>
      </c>
      <c r="K84" s="32"/>
      <c r="L84" s="32">
        <f t="shared" si="35"/>
        <v>0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50" t="s">
        <v>68</v>
      </c>
      <c r="F85" s="51" t="s">
        <v>69</v>
      </c>
      <c r="G85" s="42">
        <v>23.8</v>
      </c>
      <c r="H85" s="42">
        <v>24.3</v>
      </c>
      <c r="I85" s="42">
        <v>40.200000000000003</v>
      </c>
      <c r="J85" s="42">
        <v>368.3</v>
      </c>
      <c r="K85" s="43">
        <v>131</v>
      </c>
      <c r="L85" s="42"/>
    </row>
    <row r="86" spans="1:12" ht="14.4" x14ac:dyDescent="0.3">
      <c r="A86" s="23"/>
      <c r="B86" s="15"/>
      <c r="C86" s="11"/>
      <c r="D86" s="6" t="s">
        <v>28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7" t="s">
        <v>22</v>
      </c>
      <c r="E87" s="50" t="s">
        <v>70</v>
      </c>
      <c r="F87" s="55">
        <v>200</v>
      </c>
      <c r="G87" s="42">
        <v>0.5</v>
      </c>
      <c r="H87" s="42">
        <v>0.1</v>
      </c>
      <c r="I87" s="42">
        <v>31.2</v>
      </c>
      <c r="J87" s="42">
        <v>121</v>
      </c>
      <c r="K87" s="43">
        <v>293</v>
      </c>
      <c r="L87" s="42"/>
    </row>
    <row r="88" spans="1:12" ht="14.4" x14ac:dyDescent="0.3">
      <c r="A88" s="23"/>
      <c r="B88" s="15"/>
      <c r="C88" s="11"/>
      <c r="D88" s="7" t="s">
        <v>40</v>
      </c>
      <c r="E88" s="50" t="s">
        <v>53</v>
      </c>
      <c r="F88" s="55">
        <v>25</v>
      </c>
      <c r="G88" s="42">
        <v>2</v>
      </c>
      <c r="H88" s="42">
        <v>1</v>
      </c>
      <c r="I88" s="42">
        <v>13</v>
      </c>
      <c r="J88" s="42">
        <v>69</v>
      </c>
      <c r="K88" s="43"/>
      <c r="L88" s="42"/>
    </row>
    <row r="89" spans="1:12" ht="15" thickBot="1" x14ac:dyDescent="0.35">
      <c r="A89" s="23"/>
      <c r="B89" s="15"/>
      <c r="C89" s="11"/>
      <c r="D89" s="7" t="s">
        <v>39</v>
      </c>
      <c r="E89" s="61" t="s">
        <v>54</v>
      </c>
      <c r="F89" s="62">
        <v>30</v>
      </c>
      <c r="G89" s="42">
        <v>1.97</v>
      </c>
      <c r="H89" s="42">
        <v>0.37</v>
      </c>
      <c r="I89" s="42">
        <v>10.44</v>
      </c>
      <c r="J89" s="42">
        <v>49.2</v>
      </c>
      <c r="K89" s="43"/>
      <c r="L89" s="42"/>
    </row>
    <row r="90" spans="1:12" ht="14.4" x14ac:dyDescent="0.3">
      <c r="A90" s="23"/>
      <c r="B90" s="15"/>
      <c r="C90" s="11"/>
      <c r="D90" s="6" t="s">
        <v>25</v>
      </c>
      <c r="E90" s="50" t="s">
        <v>66</v>
      </c>
      <c r="F90" s="51" t="s">
        <v>67</v>
      </c>
      <c r="G90" s="42">
        <v>0.48</v>
      </c>
      <c r="H90" s="42">
        <v>0.06</v>
      </c>
      <c r="I90" s="42">
        <v>1.08</v>
      </c>
      <c r="J90" s="42">
        <v>6</v>
      </c>
      <c r="K90" s="43">
        <v>346</v>
      </c>
      <c r="L90" s="42"/>
    </row>
    <row r="91" spans="1:12" ht="14.4" x14ac:dyDescent="0.3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4"/>
      <c r="B92" s="17"/>
      <c r="C92" s="8"/>
      <c r="D92" s="18" t="s">
        <v>32</v>
      </c>
      <c r="E92" s="9"/>
      <c r="F92" s="19">
        <f>SUM(F85:F91)</f>
        <v>255</v>
      </c>
      <c r="G92" s="19">
        <f t="shared" ref="G92" si="36">SUM(G85:G91)</f>
        <v>28.75</v>
      </c>
      <c r="H92" s="19">
        <f t="shared" ref="H92" si="37">SUM(H85:H91)</f>
        <v>25.830000000000002</v>
      </c>
      <c r="I92" s="19">
        <f t="shared" ref="I92" si="38">SUM(I85:I91)</f>
        <v>95.92</v>
      </c>
      <c r="J92" s="19">
        <f t="shared" ref="J92:L92" si="39">SUM(J85:J91)</f>
        <v>613.5</v>
      </c>
      <c r="K92" s="25"/>
      <c r="L92" s="19">
        <f t="shared" si="39"/>
        <v>0</v>
      </c>
    </row>
    <row r="93" spans="1:12" ht="14.4" x14ac:dyDescent="0.3">
      <c r="A93" s="26">
        <f>A85</f>
        <v>1</v>
      </c>
      <c r="B93" s="13">
        <f>B85</f>
        <v>5</v>
      </c>
      <c r="C93" s="10" t="s">
        <v>24</v>
      </c>
      <c r="D93" s="7" t="s">
        <v>25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26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27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28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29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30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31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4"/>
      <c r="B102" s="17"/>
      <c r="C102" s="8"/>
      <c r="D102" s="18" t="s">
        <v>32</v>
      </c>
      <c r="E102" s="9"/>
      <c r="F102" s="19">
        <f>SUM(F93:F101)</f>
        <v>0</v>
      </c>
      <c r="G102" s="19">
        <f t="shared" ref="G102" si="40">SUM(G93:G101)</f>
        <v>0</v>
      </c>
      <c r="H102" s="19">
        <f t="shared" ref="H102" si="41">SUM(H93:H101)</f>
        <v>0</v>
      </c>
      <c r="I102" s="19">
        <f t="shared" ref="I102" si="42">SUM(I93:I101)</f>
        <v>0</v>
      </c>
      <c r="J102" s="19">
        <f t="shared" ref="J102:L102" si="43">SUM(J93:J101)</f>
        <v>0</v>
      </c>
      <c r="K102" s="25"/>
      <c r="L102" s="19">
        <f t="shared" si="43"/>
        <v>0</v>
      </c>
    </row>
    <row r="103" spans="1:12" ht="15.75" customHeight="1" thickBot="1" x14ac:dyDescent="0.3">
      <c r="A103" s="29">
        <f>A85</f>
        <v>1</v>
      </c>
      <c r="B103" s="30">
        <f>B85</f>
        <v>5</v>
      </c>
      <c r="C103" s="78" t="s">
        <v>4</v>
      </c>
      <c r="D103" s="79"/>
      <c r="E103" s="31"/>
      <c r="F103" s="32">
        <f>F92+F102</f>
        <v>255</v>
      </c>
      <c r="G103" s="32">
        <f t="shared" ref="G103" si="44">G92+G102</f>
        <v>28.75</v>
      </c>
      <c r="H103" s="32">
        <f t="shared" ref="H103" si="45">H92+H102</f>
        <v>25.830000000000002</v>
      </c>
      <c r="I103" s="32">
        <f t="shared" ref="I103" si="46">I92+I102</f>
        <v>95.92</v>
      </c>
      <c r="J103" s="32">
        <f t="shared" ref="J103:L103" si="47">J92+J102</f>
        <v>613.5</v>
      </c>
      <c r="K103" s="32"/>
      <c r="L103" s="32">
        <f t="shared" si="47"/>
        <v>0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50" t="s">
        <v>72</v>
      </c>
      <c r="F104" s="51" t="s">
        <v>49</v>
      </c>
      <c r="G104" s="39">
        <v>20.6</v>
      </c>
      <c r="H104" s="39">
        <v>18.3</v>
      </c>
      <c r="I104" s="39">
        <v>17.5</v>
      </c>
      <c r="J104" s="39">
        <v>201</v>
      </c>
      <c r="K104" s="40">
        <v>128</v>
      </c>
      <c r="L104" s="39"/>
    </row>
    <row r="105" spans="1:12" ht="14.4" x14ac:dyDescent="0.3">
      <c r="A105" s="23"/>
      <c r="B105" s="15"/>
      <c r="C105" s="11"/>
      <c r="D105" s="6" t="s">
        <v>28</v>
      </c>
      <c r="E105" s="50" t="s">
        <v>50</v>
      </c>
      <c r="F105" s="51" t="s">
        <v>51</v>
      </c>
      <c r="G105" s="42">
        <v>5.51</v>
      </c>
      <c r="H105" s="42">
        <v>4.5199999999999996</v>
      </c>
      <c r="I105" s="42">
        <v>32.840000000000003</v>
      </c>
      <c r="J105" s="42">
        <v>131</v>
      </c>
      <c r="K105" s="43">
        <v>211</v>
      </c>
      <c r="L105" s="42"/>
    </row>
    <row r="106" spans="1:12" ht="14.4" x14ac:dyDescent="0.3">
      <c r="A106" s="23"/>
      <c r="B106" s="15"/>
      <c r="C106" s="11"/>
      <c r="D106" s="7" t="s">
        <v>22</v>
      </c>
      <c r="E106" s="50" t="s">
        <v>74</v>
      </c>
      <c r="F106" s="55">
        <v>200</v>
      </c>
      <c r="G106" s="42">
        <v>0.6</v>
      </c>
      <c r="H106" s="42">
        <v>0.2</v>
      </c>
      <c r="I106" s="42">
        <v>27</v>
      </c>
      <c r="J106" s="42">
        <v>102</v>
      </c>
      <c r="K106" s="43">
        <v>301</v>
      </c>
      <c r="L106" s="42"/>
    </row>
    <row r="107" spans="1:12" ht="14.4" x14ac:dyDescent="0.3">
      <c r="A107" s="23"/>
      <c r="B107" s="15"/>
      <c r="C107" s="11"/>
      <c r="D107" s="7" t="s">
        <v>40</v>
      </c>
      <c r="E107" s="50" t="s">
        <v>53</v>
      </c>
      <c r="F107" s="55">
        <v>25</v>
      </c>
      <c r="G107" s="42">
        <v>2</v>
      </c>
      <c r="H107" s="42">
        <v>1</v>
      </c>
      <c r="I107" s="42">
        <v>13</v>
      </c>
      <c r="J107" s="42">
        <v>69</v>
      </c>
      <c r="K107" s="43"/>
      <c r="L107" s="42"/>
    </row>
    <row r="108" spans="1:12" ht="15" thickBot="1" x14ac:dyDescent="0.35">
      <c r="A108" s="23"/>
      <c r="B108" s="15"/>
      <c r="C108" s="11"/>
      <c r="D108" s="7" t="s">
        <v>39</v>
      </c>
      <c r="E108" s="61" t="s">
        <v>54</v>
      </c>
      <c r="F108" s="62">
        <v>30</v>
      </c>
      <c r="G108" s="42">
        <v>1.97</v>
      </c>
      <c r="H108" s="42">
        <v>0.37</v>
      </c>
      <c r="I108" s="42">
        <v>10.44</v>
      </c>
      <c r="J108" s="42">
        <v>49.2</v>
      </c>
      <c r="K108" s="43"/>
      <c r="L108" s="42"/>
    </row>
    <row r="109" spans="1:12" ht="14.4" x14ac:dyDescent="0.3">
      <c r="A109" s="23"/>
      <c r="B109" s="15"/>
      <c r="C109" s="11"/>
      <c r="D109" s="6" t="s">
        <v>25</v>
      </c>
      <c r="E109" s="50" t="s">
        <v>71</v>
      </c>
      <c r="F109" s="51" t="s">
        <v>46</v>
      </c>
      <c r="G109" s="42">
        <v>0.6</v>
      </c>
      <c r="H109" s="42">
        <v>2.7</v>
      </c>
      <c r="I109" s="42">
        <v>8.6999999999999993</v>
      </c>
      <c r="J109" s="42">
        <v>60</v>
      </c>
      <c r="K109" s="43">
        <v>17</v>
      </c>
      <c r="L109" s="42"/>
    </row>
    <row r="110" spans="1:12" ht="14.4" x14ac:dyDescent="0.3">
      <c r="A110" s="23"/>
      <c r="B110" s="15"/>
      <c r="C110" s="11"/>
      <c r="D110" s="6" t="s">
        <v>41</v>
      </c>
      <c r="E110" s="50" t="s">
        <v>73</v>
      </c>
      <c r="F110" s="55">
        <v>30</v>
      </c>
      <c r="G110" s="42">
        <v>0.4</v>
      </c>
      <c r="H110" s="42">
        <v>1.3</v>
      </c>
      <c r="I110" s="42">
        <v>2</v>
      </c>
      <c r="J110" s="42">
        <v>21</v>
      </c>
      <c r="K110" s="43">
        <v>233</v>
      </c>
      <c r="L110" s="42"/>
    </row>
    <row r="111" spans="1:12" ht="14.4" x14ac:dyDescent="0.3">
      <c r="A111" s="24"/>
      <c r="B111" s="17"/>
      <c r="C111" s="8"/>
      <c r="D111" s="18" t="s">
        <v>32</v>
      </c>
      <c r="E111" s="9"/>
      <c r="F111" s="19">
        <f>SUM(F104:F110)</f>
        <v>285</v>
      </c>
      <c r="G111" s="19">
        <f t="shared" ref="G111:J111" si="48">SUM(G104:G110)</f>
        <v>31.68</v>
      </c>
      <c r="H111" s="19">
        <f t="shared" si="48"/>
        <v>28.39</v>
      </c>
      <c r="I111" s="19">
        <f t="shared" si="48"/>
        <v>111.48</v>
      </c>
      <c r="J111" s="19">
        <f t="shared" si="48"/>
        <v>633.20000000000005</v>
      </c>
      <c r="K111" s="25"/>
      <c r="L111" s="19">
        <f t="shared" ref="L111" si="49">SUM(L104:L110)</f>
        <v>0</v>
      </c>
    </row>
    <row r="112" spans="1:12" ht="14.4" x14ac:dyDescent="0.3">
      <c r="A112" s="26">
        <f>A104</f>
        <v>2</v>
      </c>
      <c r="B112" s="13">
        <f>B104</f>
        <v>1</v>
      </c>
      <c r="C112" s="10" t="s">
        <v>24</v>
      </c>
      <c r="D112" s="7" t="s">
        <v>25</v>
      </c>
      <c r="E112" s="64"/>
      <c r="F112" s="65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26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27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31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4"/>
      <c r="B121" s="17"/>
      <c r="C121" s="8"/>
      <c r="D121" s="18" t="s">
        <v>32</v>
      </c>
      <c r="E121" s="9"/>
      <c r="F121" s="19">
        <f>SUM(F112:F120)</f>
        <v>0</v>
      </c>
      <c r="G121" s="19">
        <f t="shared" ref="G121:J121" si="50">SUM(G112:G120)</f>
        <v>0</v>
      </c>
      <c r="H121" s="19">
        <f t="shared" si="50"/>
        <v>0</v>
      </c>
      <c r="I121" s="19">
        <f t="shared" si="50"/>
        <v>0</v>
      </c>
      <c r="J121" s="19">
        <f t="shared" si="50"/>
        <v>0</v>
      </c>
      <c r="K121" s="25"/>
      <c r="L121" s="19">
        <f t="shared" ref="L121" si="51">SUM(L112:L120)</f>
        <v>0</v>
      </c>
    </row>
    <row r="122" spans="1:12" ht="15" thickBot="1" x14ac:dyDescent="0.3">
      <c r="A122" s="29">
        <f>A104</f>
        <v>2</v>
      </c>
      <c r="B122" s="30">
        <f>B104</f>
        <v>1</v>
      </c>
      <c r="C122" s="78" t="s">
        <v>4</v>
      </c>
      <c r="D122" s="79"/>
      <c r="E122" s="31"/>
      <c r="F122" s="32">
        <f>F111+F121</f>
        <v>285</v>
      </c>
      <c r="G122" s="32">
        <f t="shared" ref="G122" si="52">G111+G121</f>
        <v>31.68</v>
      </c>
      <c r="H122" s="32">
        <f t="shared" ref="H122" si="53">H111+H121</f>
        <v>28.39</v>
      </c>
      <c r="I122" s="32">
        <f t="shared" ref="I122" si="54">I111+I121</f>
        <v>111.48</v>
      </c>
      <c r="J122" s="32">
        <f t="shared" ref="J122:L122" si="55">J111+J121</f>
        <v>633.20000000000005</v>
      </c>
      <c r="K122" s="32"/>
      <c r="L122" s="32">
        <f t="shared" si="55"/>
        <v>0</v>
      </c>
    </row>
    <row r="123" spans="1:12" ht="14.4" x14ac:dyDescent="0.3">
      <c r="A123" s="14">
        <v>2</v>
      </c>
      <c r="B123" s="15">
        <v>2</v>
      </c>
      <c r="C123" s="22" t="s">
        <v>20</v>
      </c>
      <c r="D123" s="5" t="s">
        <v>21</v>
      </c>
      <c r="E123" s="64" t="s">
        <v>75</v>
      </c>
      <c r="F123" s="65" t="s">
        <v>49</v>
      </c>
      <c r="G123" s="66">
        <v>14.5</v>
      </c>
      <c r="H123" s="67">
        <v>12</v>
      </c>
      <c r="I123" s="68">
        <v>12.8</v>
      </c>
      <c r="J123" s="39">
        <v>218</v>
      </c>
      <c r="K123" s="40">
        <v>98</v>
      </c>
      <c r="L123" s="39"/>
    </row>
    <row r="124" spans="1:12" ht="14.4" x14ac:dyDescent="0.3">
      <c r="A124" s="14"/>
      <c r="B124" s="15"/>
      <c r="C124" s="11"/>
      <c r="D124" s="6" t="s">
        <v>28</v>
      </c>
      <c r="E124" s="64" t="s">
        <v>76</v>
      </c>
      <c r="F124" s="65" t="s">
        <v>51</v>
      </c>
      <c r="G124" s="67">
        <v>3.53</v>
      </c>
      <c r="H124" s="66">
        <v>0.92</v>
      </c>
      <c r="I124" s="68">
        <v>36.72</v>
      </c>
      <c r="J124" s="42">
        <v>172.46</v>
      </c>
      <c r="K124" s="43">
        <v>176</v>
      </c>
      <c r="L124" s="42"/>
    </row>
    <row r="125" spans="1:12" ht="14.4" x14ac:dyDescent="0.3">
      <c r="A125" s="14"/>
      <c r="B125" s="15"/>
      <c r="C125" s="11"/>
      <c r="D125" s="7" t="s">
        <v>22</v>
      </c>
      <c r="E125" s="50" t="s">
        <v>52</v>
      </c>
      <c r="F125" s="55">
        <v>200</v>
      </c>
      <c r="G125" s="42">
        <v>0.1</v>
      </c>
      <c r="H125" s="42">
        <v>0</v>
      </c>
      <c r="I125" s="42">
        <v>9.3000000000000007</v>
      </c>
      <c r="J125" s="42">
        <v>37</v>
      </c>
      <c r="K125" s="43">
        <v>284</v>
      </c>
      <c r="L125" s="42"/>
    </row>
    <row r="126" spans="1:12" ht="14.4" x14ac:dyDescent="0.3">
      <c r="A126" s="14"/>
      <c r="B126" s="15"/>
      <c r="C126" s="11"/>
      <c r="D126" s="7" t="s">
        <v>40</v>
      </c>
      <c r="E126" s="50" t="s">
        <v>53</v>
      </c>
      <c r="F126" s="55">
        <v>25</v>
      </c>
      <c r="G126" s="42">
        <v>2</v>
      </c>
      <c r="H126" s="42">
        <v>1</v>
      </c>
      <c r="I126" s="42">
        <v>13</v>
      </c>
      <c r="J126" s="42">
        <v>69</v>
      </c>
      <c r="K126" s="43"/>
      <c r="L126" s="42"/>
    </row>
    <row r="127" spans="1:12" ht="15" thickBot="1" x14ac:dyDescent="0.35">
      <c r="A127" s="14"/>
      <c r="B127" s="15"/>
      <c r="C127" s="11"/>
      <c r="D127" s="7" t="s">
        <v>39</v>
      </c>
      <c r="E127" s="61" t="s">
        <v>54</v>
      </c>
      <c r="F127" s="62">
        <v>30</v>
      </c>
      <c r="G127" s="42">
        <v>1.97</v>
      </c>
      <c r="H127" s="42">
        <v>0.37</v>
      </c>
      <c r="I127" s="42">
        <v>10.44</v>
      </c>
      <c r="J127" s="42">
        <v>49.2</v>
      </c>
      <c r="K127" s="43"/>
      <c r="L127" s="42"/>
    </row>
    <row r="128" spans="1:12" ht="14.4" x14ac:dyDescent="0.3">
      <c r="A128" s="14"/>
      <c r="B128" s="15"/>
      <c r="C128" s="11"/>
      <c r="D128" s="6" t="s">
        <v>25</v>
      </c>
      <c r="E128" s="64" t="s">
        <v>55</v>
      </c>
      <c r="F128" s="65" t="s">
        <v>46</v>
      </c>
      <c r="G128" s="66">
        <v>0.9</v>
      </c>
      <c r="H128" s="67">
        <v>3</v>
      </c>
      <c r="I128" s="68">
        <v>4.57</v>
      </c>
      <c r="J128" s="39">
        <v>49.5</v>
      </c>
      <c r="K128" s="40">
        <v>21</v>
      </c>
      <c r="L128" s="39"/>
    </row>
    <row r="129" spans="1:12" ht="14.4" x14ac:dyDescent="0.3">
      <c r="A129" s="14"/>
      <c r="B129" s="15"/>
      <c r="C129" s="11"/>
      <c r="D129" s="6" t="s">
        <v>41</v>
      </c>
      <c r="E129" s="50" t="s">
        <v>73</v>
      </c>
      <c r="F129" s="55">
        <v>30</v>
      </c>
      <c r="G129" s="42">
        <v>0.4</v>
      </c>
      <c r="H129" s="42">
        <v>1.3</v>
      </c>
      <c r="I129" s="42">
        <v>2</v>
      </c>
      <c r="J129" s="42">
        <v>21</v>
      </c>
      <c r="K129" s="43">
        <v>233</v>
      </c>
      <c r="L129" s="42"/>
    </row>
    <row r="130" spans="1:12" ht="14.4" x14ac:dyDescent="0.3">
      <c r="A130" s="16"/>
      <c r="B130" s="17"/>
      <c r="C130" s="8"/>
      <c r="D130" s="18" t="s">
        <v>32</v>
      </c>
      <c r="E130" s="9"/>
      <c r="F130" s="19">
        <f>SUM(F123:F129)</f>
        <v>285</v>
      </c>
      <c r="G130" s="19">
        <f t="shared" ref="G130:J130" si="56">SUM(G123:G129)</f>
        <v>23.4</v>
      </c>
      <c r="H130" s="19">
        <f t="shared" si="56"/>
        <v>18.59</v>
      </c>
      <c r="I130" s="19">
        <f t="shared" si="56"/>
        <v>88.829999999999984</v>
      </c>
      <c r="J130" s="19">
        <f t="shared" si="56"/>
        <v>616.16000000000008</v>
      </c>
      <c r="K130" s="25"/>
      <c r="L130" s="19">
        <f t="shared" ref="L130" si="57">SUM(L123:L129)</f>
        <v>0</v>
      </c>
    </row>
    <row r="131" spans="1:12" ht="14.4" x14ac:dyDescent="0.3">
      <c r="A131" s="13">
        <f>A123</f>
        <v>2</v>
      </c>
      <c r="B131" s="13">
        <f>B123</f>
        <v>2</v>
      </c>
      <c r="C131" s="10" t="s">
        <v>24</v>
      </c>
      <c r="D131" s="7" t="s">
        <v>25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26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27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28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7" t="s">
        <v>29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7" t="s">
        <v>30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31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58">SUM(G131:G139)</f>
        <v>0</v>
      </c>
      <c r="H140" s="19">
        <f t="shared" si="58"/>
        <v>0</v>
      </c>
      <c r="I140" s="19">
        <f t="shared" si="58"/>
        <v>0</v>
      </c>
      <c r="J140" s="19">
        <f t="shared" si="58"/>
        <v>0</v>
      </c>
      <c r="K140" s="25"/>
      <c r="L140" s="19">
        <f t="shared" ref="L140" si="59">SUM(L131:L139)</f>
        <v>0</v>
      </c>
    </row>
    <row r="141" spans="1:12" ht="15" thickBot="1" x14ac:dyDescent="0.3">
      <c r="A141" s="33">
        <f>A123</f>
        <v>2</v>
      </c>
      <c r="B141" s="33">
        <f>B123</f>
        <v>2</v>
      </c>
      <c r="C141" s="78" t="s">
        <v>4</v>
      </c>
      <c r="D141" s="79"/>
      <c r="E141" s="31"/>
      <c r="F141" s="32">
        <f>F130+F140</f>
        <v>285</v>
      </c>
      <c r="G141" s="32">
        <f t="shared" ref="G141" si="60">G130+G140</f>
        <v>23.4</v>
      </c>
      <c r="H141" s="32">
        <f t="shared" ref="H141" si="61">H130+H140</f>
        <v>18.59</v>
      </c>
      <c r="I141" s="32">
        <f t="shared" ref="I141" si="62">I130+I140</f>
        <v>88.829999999999984</v>
      </c>
      <c r="J141" s="32">
        <f t="shared" ref="J141:L141" si="63">J130+J140</f>
        <v>616.16000000000008</v>
      </c>
      <c r="K141" s="32"/>
      <c r="L141" s="32">
        <f t="shared" si="63"/>
        <v>0</v>
      </c>
    </row>
    <row r="142" spans="1:12" ht="14.4" x14ac:dyDescent="0.3">
      <c r="A142" s="20">
        <v>2</v>
      </c>
      <c r="B142" s="21">
        <v>3</v>
      </c>
      <c r="C142" s="22" t="s">
        <v>20</v>
      </c>
      <c r="D142" s="5" t="s">
        <v>21</v>
      </c>
      <c r="E142" s="50" t="s">
        <v>77</v>
      </c>
      <c r="F142" s="51" t="s">
        <v>49</v>
      </c>
      <c r="G142" s="39">
        <v>13.6</v>
      </c>
      <c r="H142" s="39">
        <v>11.6</v>
      </c>
      <c r="I142" s="39">
        <v>15.1</v>
      </c>
      <c r="J142" s="39">
        <v>219</v>
      </c>
      <c r="K142" s="40">
        <v>87</v>
      </c>
      <c r="L142" s="39"/>
    </row>
    <row r="143" spans="1:12" ht="14.4" x14ac:dyDescent="0.3">
      <c r="A143" s="23"/>
      <c r="B143" s="15"/>
      <c r="C143" s="11"/>
      <c r="D143" s="6" t="s">
        <v>28</v>
      </c>
      <c r="E143" s="50" t="s">
        <v>78</v>
      </c>
      <c r="F143" s="51" t="s">
        <v>51</v>
      </c>
      <c r="G143" s="42">
        <v>3.08</v>
      </c>
      <c r="H143" s="42">
        <v>4.92</v>
      </c>
      <c r="I143" s="42">
        <v>20</v>
      </c>
      <c r="J143" s="42">
        <v>138.33000000000001</v>
      </c>
      <c r="K143" s="43">
        <v>138</v>
      </c>
      <c r="L143" s="42"/>
    </row>
    <row r="144" spans="1:12" ht="14.4" x14ac:dyDescent="0.3">
      <c r="A144" s="23"/>
      <c r="B144" s="15"/>
      <c r="C144" s="11"/>
      <c r="D144" s="7" t="s">
        <v>22</v>
      </c>
      <c r="E144" s="41" t="s">
        <v>80</v>
      </c>
      <c r="F144" s="42">
        <v>200</v>
      </c>
      <c r="G144" s="42">
        <v>0.2</v>
      </c>
      <c r="H144" s="42">
        <v>0.1</v>
      </c>
      <c r="I144" s="42">
        <v>17.2</v>
      </c>
      <c r="J144" s="42">
        <v>53</v>
      </c>
      <c r="K144" s="43">
        <v>292</v>
      </c>
      <c r="L144" s="42"/>
    </row>
    <row r="145" spans="1:12" ht="15.75" customHeight="1" x14ac:dyDescent="0.3">
      <c r="A145" s="23"/>
      <c r="B145" s="15"/>
      <c r="C145" s="11"/>
      <c r="D145" s="7" t="s">
        <v>40</v>
      </c>
      <c r="E145" s="50" t="s">
        <v>53</v>
      </c>
      <c r="F145" s="55">
        <v>25</v>
      </c>
      <c r="G145" s="42">
        <v>2</v>
      </c>
      <c r="H145" s="42">
        <v>1</v>
      </c>
      <c r="I145" s="42">
        <v>13</v>
      </c>
      <c r="J145" s="42">
        <v>69</v>
      </c>
      <c r="K145" s="43"/>
      <c r="L145" s="42"/>
    </row>
    <row r="146" spans="1:12" ht="15" thickBot="1" x14ac:dyDescent="0.35">
      <c r="A146" s="23"/>
      <c r="B146" s="15"/>
      <c r="C146" s="11"/>
      <c r="D146" s="7" t="s">
        <v>39</v>
      </c>
      <c r="E146" s="61" t="s">
        <v>54</v>
      </c>
      <c r="F146" s="62">
        <v>30</v>
      </c>
      <c r="G146" s="42">
        <v>1.97</v>
      </c>
      <c r="H146" s="42">
        <v>0.37</v>
      </c>
      <c r="I146" s="42">
        <v>10.44</v>
      </c>
      <c r="J146" s="42">
        <v>49.2</v>
      </c>
      <c r="K146" s="43"/>
      <c r="L146" s="42"/>
    </row>
    <row r="147" spans="1:12" ht="14.4" x14ac:dyDescent="0.3">
      <c r="A147" s="23"/>
      <c r="B147" s="15"/>
      <c r="C147" s="11"/>
      <c r="D147" s="6" t="s">
        <v>25</v>
      </c>
      <c r="E147" s="50" t="s">
        <v>60</v>
      </c>
      <c r="F147" s="51" t="s">
        <v>46</v>
      </c>
      <c r="G147" s="42">
        <v>0.36</v>
      </c>
      <c r="H147" s="42">
        <v>0</v>
      </c>
      <c r="I147" s="42">
        <v>1.74</v>
      </c>
      <c r="J147" s="42">
        <v>8.4</v>
      </c>
      <c r="K147" s="43">
        <v>246</v>
      </c>
      <c r="L147" s="42"/>
    </row>
    <row r="148" spans="1:12" ht="14.4" x14ac:dyDescent="0.3">
      <c r="A148" s="23"/>
      <c r="B148" s="15"/>
      <c r="C148" s="11"/>
      <c r="D148" s="6" t="s">
        <v>79</v>
      </c>
      <c r="E148" s="50" t="s">
        <v>63</v>
      </c>
      <c r="F148" s="55">
        <v>5</v>
      </c>
      <c r="G148" s="42">
        <v>7.0000000000000007E-2</v>
      </c>
      <c r="H148" s="42">
        <v>3.6</v>
      </c>
      <c r="I148" s="42">
        <v>0.04</v>
      </c>
      <c r="J148" s="42">
        <v>33.049999999999997</v>
      </c>
      <c r="K148" s="43"/>
      <c r="L148" s="42"/>
    </row>
    <row r="149" spans="1:12" ht="14.4" x14ac:dyDescent="0.3">
      <c r="A149" s="23"/>
      <c r="B149" s="15"/>
      <c r="C149" s="11"/>
      <c r="D149" s="72" t="s">
        <v>88</v>
      </c>
      <c r="E149" s="50" t="s">
        <v>81</v>
      </c>
      <c r="F149" s="55">
        <v>150</v>
      </c>
      <c r="G149" s="42">
        <v>2.5</v>
      </c>
      <c r="H149" s="42">
        <v>0.75</v>
      </c>
      <c r="I149" s="42">
        <v>31.5</v>
      </c>
      <c r="J149" s="42">
        <v>144</v>
      </c>
      <c r="K149" s="43"/>
      <c r="L149" s="42"/>
    </row>
    <row r="150" spans="1:12" ht="14.4" x14ac:dyDescent="0.3">
      <c r="A150" s="24"/>
      <c r="B150" s="17"/>
      <c r="C150" s="8"/>
      <c r="D150" s="18" t="s">
        <v>32</v>
      </c>
      <c r="E150" s="9"/>
      <c r="F150" s="19">
        <f>SUM(F142:F149)</f>
        <v>410</v>
      </c>
      <c r="G150" s="19">
        <f>SUM(G142:G149)</f>
        <v>23.779999999999998</v>
      </c>
      <c r="H150" s="19">
        <f>SUM(H142:H149)</f>
        <v>22.340000000000003</v>
      </c>
      <c r="I150" s="19">
        <f>SUM(I142:I149)</f>
        <v>109.02</v>
      </c>
      <c r="J150" s="19">
        <f>SUM(J142:J149)</f>
        <v>713.98</v>
      </c>
      <c r="K150" s="25"/>
      <c r="L150" s="19">
        <f>SUM(L142:L149)</f>
        <v>0</v>
      </c>
    </row>
    <row r="151" spans="1:12" ht="14.4" x14ac:dyDescent="0.3">
      <c r="A151" s="26">
        <f>A142</f>
        <v>2</v>
      </c>
      <c r="B151" s="13">
        <f>B142</f>
        <v>3</v>
      </c>
      <c r="C151" s="10" t="s">
        <v>24</v>
      </c>
      <c r="D151" s="7" t="s">
        <v>25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26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27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7" t="s">
        <v>28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 t="s">
        <v>29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7" t="s">
        <v>30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31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4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64">SUM(G151:G159)</f>
        <v>0</v>
      </c>
      <c r="H160" s="19">
        <f t="shared" si="64"/>
        <v>0</v>
      </c>
      <c r="I160" s="19">
        <f t="shared" si="64"/>
        <v>0</v>
      </c>
      <c r="J160" s="19">
        <f t="shared" si="64"/>
        <v>0</v>
      </c>
      <c r="K160" s="25"/>
      <c r="L160" s="19">
        <f t="shared" ref="L160" si="65">SUM(L151:L159)</f>
        <v>0</v>
      </c>
    </row>
    <row r="161" spans="1:12" ht="15" thickBot="1" x14ac:dyDescent="0.3">
      <c r="A161" s="29">
        <f>A142</f>
        <v>2</v>
      </c>
      <c r="B161" s="30">
        <f>B142</f>
        <v>3</v>
      </c>
      <c r="C161" s="78" t="s">
        <v>4</v>
      </c>
      <c r="D161" s="79"/>
      <c r="E161" s="31"/>
      <c r="F161" s="32">
        <f>F150+F160</f>
        <v>410</v>
      </c>
      <c r="G161" s="32">
        <f t="shared" ref="G161" si="66">G150+G160</f>
        <v>23.779999999999998</v>
      </c>
      <c r="H161" s="32">
        <f t="shared" ref="H161" si="67">H150+H160</f>
        <v>22.340000000000003</v>
      </c>
      <c r="I161" s="32">
        <f t="shared" ref="I161" si="68">I150+I160</f>
        <v>109.02</v>
      </c>
      <c r="J161" s="32">
        <f t="shared" ref="J161:L161" si="69">J150+J160</f>
        <v>713.98</v>
      </c>
      <c r="K161" s="32"/>
      <c r="L161" s="32">
        <f t="shared" si="69"/>
        <v>0</v>
      </c>
    </row>
    <row r="162" spans="1:12" ht="14.4" x14ac:dyDescent="0.3">
      <c r="A162" s="20">
        <v>2</v>
      </c>
      <c r="B162" s="21">
        <v>4</v>
      </c>
      <c r="C162" s="22" t="s">
        <v>20</v>
      </c>
      <c r="D162" s="5" t="s">
        <v>21</v>
      </c>
      <c r="E162" s="71" t="s">
        <v>89</v>
      </c>
      <c r="F162" s="51" t="s">
        <v>49</v>
      </c>
      <c r="G162" s="54">
        <v>15</v>
      </c>
      <c r="H162" s="54">
        <v>21.4</v>
      </c>
      <c r="I162" s="69">
        <v>15.5</v>
      </c>
      <c r="J162" s="42">
        <v>201</v>
      </c>
      <c r="K162" s="43">
        <v>129</v>
      </c>
      <c r="L162" s="42"/>
    </row>
    <row r="163" spans="1:12" ht="14.4" x14ac:dyDescent="0.3">
      <c r="A163" s="23"/>
      <c r="B163" s="15"/>
      <c r="C163" s="11"/>
      <c r="D163" s="6" t="s">
        <v>28</v>
      </c>
      <c r="E163" s="71" t="s">
        <v>56</v>
      </c>
      <c r="F163" s="51" t="s">
        <v>51</v>
      </c>
      <c r="G163" s="52">
        <v>8.6</v>
      </c>
      <c r="H163" s="52">
        <v>2.67</v>
      </c>
      <c r="I163" s="53">
        <v>37.799999999999997</v>
      </c>
      <c r="J163" s="42">
        <v>132</v>
      </c>
      <c r="K163" s="43">
        <v>176</v>
      </c>
      <c r="L163" s="42"/>
    </row>
    <row r="164" spans="1:12" ht="14.4" x14ac:dyDescent="0.3">
      <c r="A164" s="23"/>
      <c r="B164" s="15"/>
      <c r="C164" s="11"/>
      <c r="D164" s="7" t="s">
        <v>22</v>
      </c>
      <c r="E164" s="73" t="s">
        <v>90</v>
      </c>
      <c r="F164" s="42">
        <v>200</v>
      </c>
      <c r="G164" s="42">
        <v>1.3</v>
      </c>
      <c r="H164" s="42">
        <v>0.1</v>
      </c>
      <c r="I164" s="42">
        <v>32.4</v>
      </c>
      <c r="J164" s="42">
        <v>109</v>
      </c>
      <c r="K164" s="43">
        <v>292</v>
      </c>
      <c r="L164" s="42"/>
    </row>
    <row r="165" spans="1:12" ht="14.4" x14ac:dyDescent="0.3">
      <c r="A165" s="23"/>
      <c r="B165" s="15"/>
      <c r="C165" s="11"/>
      <c r="D165" s="7" t="s">
        <v>40</v>
      </c>
      <c r="E165" s="50" t="s">
        <v>53</v>
      </c>
      <c r="F165" s="55">
        <v>25</v>
      </c>
      <c r="G165" s="42">
        <v>2</v>
      </c>
      <c r="H165" s="42">
        <v>1</v>
      </c>
      <c r="I165" s="42">
        <v>13</v>
      </c>
      <c r="J165" s="42">
        <v>69</v>
      </c>
      <c r="K165" s="43"/>
      <c r="L165" s="42"/>
    </row>
    <row r="166" spans="1:12" ht="15" thickBot="1" x14ac:dyDescent="0.35">
      <c r="A166" s="23"/>
      <c r="B166" s="15"/>
      <c r="C166" s="11"/>
      <c r="D166" s="7" t="s">
        <v>39</v>
      </c>
      <c r="E166" s="61" t="s">
        <v>54</v>
      </c>
      <c r="F166" s="62">
        <v>30</v>
      </c>
      <c r="G166" s="42">
        <v>1.97</v>
      </c>
      <c r="H166" s="42">
        <v>0.37</v>
      </c>
      <c r="I166" s="42">
        <v>10.44</v>
      </c>
      <c r="J166" s="42">
        <v>49.2</v>
      </c>
      <c r="K166" s="43"/>
      <c r="L166" s="42"/>
    </row>
    <row r="167" spans="1:12" ht="14.4" x14ac:dyDescent="0.3">
      <c r="A167" s="23"/>
      <c r="B167" s="15"/>
      <c r="C167" s="11"/>
      <c r="D167" s="6" t="s">
        <v>25</v>
      </c>
      <c r="E167" s="50" t="s">
        <v>82</v>
      </c>
      <c r="F167" s="51" t="s">
        <v>46</v>
      </c>
      <c r="G167" s="52">
        <v>0.48</v>
      </c>
      <c r="H167" s="54">
        <v>0.06</v>
      </c>
      <c r="I167" s="53">
        <v>1.08</v>
      </c>
      <c r="J167" s="42">
        <v>6</v>
      </c>
      <c r="K167" s="43">
        <v>246</v>
      </c>
      <c r="L167" s="42"/>
    </row>
    <row r="168" spans="1:12" ht="14.4" x14ac:dyDescent="0.3">
      <c r="A168" s="23"/>
      <c r="B168" s="15"/>
      <c r="C168" s="11"/>
      <c r="D168" s="6" t="s">
        <v>23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6" t="s">
        <v>41</v>
      </c>
      <c r="E169" s="50" t="s">
        <v>73</v>
      </c>
      <c r="F169" s="55">
        <v>30</v>
      </c>
      <c r="G169" s="42">
        <v>0.4</v>
      </c>
      <c r="H169" s="42">
        <v>1.3</v>
      </c>
      <c r="I169" s="42">
        <v>2</v>
      </c>
      <c r="J169" s="42">
        <v>21</v>
      </c>
      <c r="K169" s="43"/>
      <c r="L169" s="42"/>
    </row>
    <row r="170" spans="1:12" ht="14.4" x14ac:dyDescent="0.3">
      <c r="A170" s="24"/>
      <c r="B170" s="17"/>
      <c r="C170" s="8"/>
      <c r="D170" s="18" t="s">
        <v>32</v>
      </c>
      <c r="E170" s="9"/>
      <c r="F170" s="74">
        <f>SUM(F162:F169)</f>
        <v>285</v>
      </c>
      <c r="G170" s="74">
        <f t="shared" ref="G170:L170" si="70">SUM(G162:G169)</f>
        <v>29.75</v>
      </c>
      <c r="H170" s="74">
        <f t="shared" si="70"/>
        <v>26.900000000000002</v>
      </c>
      <c r="I170" s="74">
        <f t="shared" si="70"/>
        <v>112.21999999999998</v>
      </c>
      <c r="J170" s="74">
        <f t="shared" si="70"/>
        <v>587.20000000000005</v>
      </c>
      <c r="K170" s="74">
        <f t="shared" si="70"/>
        <v>843</v>
      </c>
      <c r="L170" s="74">
        <f t="shared" si="70"/>
        <v>0</v>
      </c>
    </row>
    <row r="171" spans="1:12" ht="14.4" x14ac:dyDescent="0.3">
      <c r="A171" s="26">
        <f>A162</f>
        <v>2</v>
      </c>
      <c r="B171" s="13">
        <f>B162</f>
        <v>4</v>
      </c>
      <c r="C171" s="10" t="s">
        <v>24</v>
      </c>
      <c r="D171" s="7" t="s">
        <v>25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26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7" t="s">
        <v>27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7" t="s">
        <v>28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7" t="s">
        <v>29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30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31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4"/>
      <c r="B180" s="17"/>
      <c r="C180" s="8"/>
      <c r="D180" s="18" t="s">
        <v>32</v>
      </c>
      <c r="E180" s="9"/>
      <c r="F180" s="19">
        <f>SUM(F171:F179)</f>
        <v>0</v>
      </c>
      <c r="G180" s="19">
        <f t="shared" ref="G180:J180" si="71">SUM(G171:G179)</f>
        <v>0</v>
      </c>
      <c r="H180" s="19">
        <f t="shared" si="71"/>
        <v>0</v>
      </c>
      <c r="I180" s="19">
        <f t="shared" si="71"/>
        <v>0</v>
      </c>
      <c r="J180" s="19">
        <f t="shared" si="71"/>
        <v>0</v>
      </c>
      <c r="K180" s="25"/>
      <c r="L180" s="19">
        <f t="shared" ref="L180" si="72">SUM(L171:L179)</f>
        <v>0</v>
      </c>
    </row>
    <row r="181" spans="1:12" ht="15" thickBot="1" x14ac:dyDescent="0.3">
      <c r="A181" s="29">
        <f>A162</f>
        <v>2</v>
      </c>
      <c r="B181" s="30">
        <f>B162</f>
        <v>4</v>
      </c>
      <c r="C181" s="78" t="s">
        <v>4</v>
      </c>
      <c r="D181" s="79"/>
      <c r="E181" s="31"/>
      <c r="F181" s="32">
        <f>F170+F180</f>
        <v>285</v>
      </c>
      <c r="G181" s="32">
        <f t="shared" ref="G181" si="73">G170+G180</f>
        <v>29.75</v>
      </c>
      <c r="H181" s="32">
        <f t="shared" ref="H181" si="74">H170+H180</f>
        <v>26.900000000000002</v>
      </c>
      <c r="I181" s="32">
        <f t="shared" ref="I181" si="75">I170+I180</f>
        <v>112.21999999999998</v>
      </c>
      <c r="J181" s="32">
        <f t="shared" ref="J181:L181" si="76">J170+J180</f>
        <v>587.20000000000005</v>
      </c>
      <c r="K181" s="32"/>
      <c r="L181" s="32">
        <f t="shared" si="76"/>
        <v>0</v>
      </c>
    </row>
    <row r="182" spans="1:12" ht="14.4" x14ac:dyDescent="0.3">
      <c r="A182" s="20">
        <v>2</v>
      </c>
      <c r="B182" s="21">
        <v>5</v>
      </c>
      <c r="C182" s="22" t="s">
        <v>20</v>
      </c>
      <c r="D182" s="5" t="s">
        <v>21</v>
      </c>
      <c r="E182" s="50" t="s">
        <v>84</v>
      </c>
      <c r="F182" s="51" t="s">
        <v>49</v>
      </c>
      <c r="G182" s="39">
        <v>12.9</v>
      </c>
      <c r="H182" s="39">
        <v>11.6</v>
      </c>
      <c r="I182" s="39">
        <v>10.9</v>
      </c>
      <c r="J182" s="39">
        <v>180.33</v>
      </c>
      <c r="K182" s="40">
        <v>101</v>
      </c>
      <c r="L182" s="39"/>
    </row>
    <row r="183" spans="1:12" ht="14.4" x14ac:dyDescent="0.3">
      <c r="A183" s="23"/>
      <c r="B183" s="15"/>
      <c r="C183" s="11"/>
      <c r="D183" s="6" t="s">
        <v>28</v>
      </c>
      <c r="E183" s="50" t="s">
        <v>50</v>
      </c>
      <c r="F183" s="51" t="s">
        <v>51</v>
      </c>
      <c r="G183" s="52">
        <v>5.51</v>
      </c>
      <c r="H183" s="52">
        <v>4.5199999999999996</v>
      </c>
      <c r="I183" s="53">
        <v>32.840000000000003</v>
      </c>
      <c r="J183" s="42">
        <v>179.67</v>
      </c>
      <c r="K183" s="43">
        <v>211</v>
      </c>
      <c r="L183" s="42"/>
    </row>
    <row r="184" spans="1:12" ht="14.4" x14ac:dyDescent="0.3">
      <c r="A184" s="23"/>
      <c r="B184" s="15"/>
      <c r="C184" s="11"/>
      <c r="D184" s="7" t="s">
        <v>22</v>
      </c>
      <c r="E184" s="50" t="s">
        <v>52</v>
      </c>
      <c r="F184" s="55">
        <v>200</v>
      </c>
      <c r="G184" s="42">
        <v>0.1</v>
      </c>
      <c r="H184" s="42">
        <v>0</v>
      </c>
      <c r="I184" s="42">
        <v>9.3000000000000007</v>
      </c>
      <c r="J184" s="42">
        <v>37</v>
      </c>
      <c r="K184" s="43">
        <v>284</v>
      </c>
      <c r="L184" s="42"/>
    </row>
    <row r="185" spans="1:12" ht="14.4" x14ac:dyDescent="0.3">
      <c r="A185" s="23"/>
      <c r="B185" s="15"/>
      <c r="C185" s="11"/>
      <c r="D185" s="7" t="s">
        <v>40</v>
      </c>
      <c r="E185" s="50" t="s">
        <v>53</v>
      </c>
      <c r="F185" s="55">
        <v>25</v>
      </c>
      <c r="G185" s="42">
        <v>2</v>
      </c>
      <c r="H185" s="42">
        <v>1</v>
      </c>
      <c r="I185" s="42">
        <v>13</v>
      </c>
      <c r="J185" s="42">
        <v>69</v>
      </c>
      <c r="K185" s="43"/>
      <c r="L185" s="42"/>
    </row>
    <row r="186" spans="1:12" ht="15" thickBot="1" x14ac:dyDescent="0.35">
      <c r="A186" s="23"/>
      <c r="B186" s="15"/>
      <c r="C186" s="11"/>
      <c r="D186" s="7" t="s">
        <v>39</v>
      </c>
      <c r="E186" s="61" t="s">
        <v>54</v>
      </c>
      <c r="F186" s="62">
        <v>30</v>
      </c>
      <c r="G186" s="42">
        <v>1.97</v>
      </c>
      <c r="H186" s="42">
        <v>0.37</v>
      </c>
      <c r="I186" s="42">
        <v>10.44</v>
      </c>
      <c r="J186" s="42">
        <v>49.2</v>
      </c>
      <c r="K186" s="43"/>
      <c r="L186" s="42"/>
    </row>
    <row r="187" spans="1:12" ht="14.4" x14ac:dyDescent="0.3">
      <c r="A187" s="23"/>
      <c r="B187" s="15"/>
      <c r="C187" s="11"/>
      <c r="D187" s="6" t="s">
        <v>25</v>
      </c>
      <c r="E187" s="50" t="s">
        <v>83</v>
      </c>
      <c r="F187" s="51" t="s">
        <v>46</v>
      </c>
      <c r="G187" s="52">
        <v>7.58</v>
      </c>
      <c r="H187" s="54">
        <v>4.7</v>
      </c>
      <c r="I187" s="53">
        <v>6.93</v>
      </c>
      <c r="J187" s="42">
        <v>98.8</v>
      </c>
      <c r="K187" s="43"/>
      <c r="L187" s="42"/>
    </row>
    <row r="188" spans="1:12" ht="14.4" x14ac:dyDescent="0.3">
      <c r="A188" s="23"/>
      <c r="B188" s="15"/>
      <c r="C188" s="11"/>
      <c r="D188" s="6" t="s">
        <v>41</v>
      </c>
      <c r="E188" s="50" t="s">
        <v>73</v>
      </c>
      <c r="F188" s="55">
        <v>30</v>
      </c>
      <c r="G188" s="42">
        <v>0.4</v>
      </c>
      <c r="H188" s="42">
        <v>1.3</v>
      </c>
      <c r="I188" s="42">
        <v>2</v>
      </c>
      <c r="J188" s="42">
        <v>21</v>
      </c>
      <c r="K188" s="43">
        <v>233</v>
      </c>
      <c r="L188" s="42"/>
    </row>
    <row r="189" spans="1:12" ht="15.75" customHeight="1" x14ac:dyDescent="0.3">
      <c r="A189" s="24"/>
      <c r="B189" s="17"/>
      <c r="C189" s="8"/>
      <c r="D189" s="18" t="s">
        <v>32</v>
      </c>
      <c r="E189" s="9"/>
      <c r="F189" s="19">
        <f>SUM(F182:F188)</f>
        <v>285</v>
      </c>
      <c r="G189" s="19">
        <f t="shared" ref="G189:J189" si="77">SUM(G182:G188)</f>
        <v>30.46</v>
      </c>
      <c r="H189" s="19">
        <f t="shared" si="77"/>
        <v>23.49</v>
      </c>
      <c r="I189" s="19">
        <f t="shared" si="77"/>
        <v>85.41</v>
      </c>
      <c r="J189" s="19">
        <f t="shared" si="77"/>
        <v>635</v>
      </c>
      <c r="K189" s="25"/>
      <c r="L189" s="19">
        <f t="shared" ref="L189" si="78">SUM(L182:L188)</f>
        <v>0</v>
      </c>
    </row>
    <row r="190" spans="1:12" ht="14.4" x14ac:dyDescent="0.3">
      <c r="A190" s="26">
        <f>A182</f>
        <v>2</v>
      </c>
      <c r="B190" s="13">
        <f>B182</f>
        <v>5</v>
      </c>
      <c r="C190" s="10" t="s">
        <v>24</v>
      </c>
      <c r="D190" s="7" t="s">
        <v>25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26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7" t="s">
        <v>27</v>
      </c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7" t="s">
        <v>28</v>
      </c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7" t="s">
        <v>29</v>
      </c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5"/>
      <c r="C195" s="11"/>
      <c r="D195" s="7" t="s">
        <v>30</v>
      </c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3"/>
      <c r="B196" s="15"/>
      <c r="C196" s="11"/>
      <c r="D196" s="7" t="s">
        <v>31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4"/>
      <c r="B199" s="17"/>
      <c r="C199" s="8"/>
      <c r="D199" s="18" t="s">
        <v>32</v>
      </c>
      <c r="E199" s="9"/>
      <c r="F199" s="19">
        <f>SUM(F190:F198)</f>
        <v>0</v>
      </c>
      <c r="G199" s="19">
        <f t="shared" ref="G199:J199" si="79">SUM(G190:G198)</f>
        <v>0</v>
      </c>
      <c r="H199" s="19">
        <f t="shared" si="79"/>
        <v>0</v>
      </c>
      <c r="I199" s="19">
        <f t="shared" si="79"/>
        <v>0</v>
      </c>
      <c r="J199" s="19">
        <f t="shared" si="79"/>
        <v>0</v>
      </c>
      <c r="K199" s="25"/>
      <c r="L199" s="19">
        <f t="shared" ref="L199" si="80">SUM(L190:L198)</f>
        <v>0</v>
      </c>
    </row>
    <row r="200" spans="1:12" ht="14.4" x14ac:dyDescent="0.25">
      <c r="A200" s="29">
        <f>A182</f>
        <v>2</v>
      </c>
      <c r="B200" s="30">
        <f>B182</f>
        <v>5</v>
      </c>
      <c r="C200" s="78" t="s">
        <v>4</v>
      </c>
      <c r="D200" s="79"/>
      <c r="E200" s="31"/>
      <c r="F200" s="32">
        <f>F189+F199</f>
        <v>285</v>
      </c>
      <c r="G200" s="32">
        <f t="shared" ref="G200" si="81">G189+G199</f>
        <v>30.46</v>
      </c>
      <c r="H200" s="32">
        <f t="shared" ref="H200" si="82">H189+H199</f>
        <v>23.49</v>
      </c>
      <c r="I200" s="32">
        <f t="shared" ref="I200" si="83">I189+I199</f>
        <v>85.41</v>
      </c>
      <c r="J200" s="32">
        <f t="shared" ref="J200:L200" si="84">J189+J199</f>
        <v>635</v>
      </c>
      <c r="K200" s="32"/>
      <c r="L200" s="32">
        <f t="shared" si="84"/>
        <v>0</v>
      </c>
    </row>
    <row r="201" spans="1:12" x14ac:dyDescent="0.25">
      <c r="A201" s="27"/>
      <c r="B201" s="28"/>
      <c r="C201" s="80" t="s">
        <v>5</v>
      </c>
      <c r="D201" s="80"/>
      <c r="E201" s="80"/>
      <c r="F201" s="34">
        <f>(F25+F44+F64+F84+F103+F122+F141+F161+F181+F200)/(IF(F25=0,0,1)+IF(F44=0,0,1)+IF(F64=0,0,1)+IF(F84=0,0,1)+IF(F103=0,0,1)+IF(F122=0,0,1)+IF(F141=0,0,1)+IF(F161=0,0,1)+IF(F181=0,0,1)+IF(F200=0,0,1))</f>
        <v>309.5</v>
      </c>
      <c r="G201" s="34">
        <f t="shared" ref="G201:J201" si="85">(G25+G44+G64+G84+G103+G122+G141+G161+G181+G200)/(IF(G25=0,0,1)+IF(G44=0,0,1)+IF(G64=0,0,1)+IF(G84=0,0,1)+IF(G103=0,0,1)+IF(G122=0,0,1)+IF(G141=0,0,1)+IF(G161=0,0,1)+IF(G181=0,0,1)+IF(G200=0,0,1))</f>
        <v>27.431999999999999</v>
      </c>
      <c r="H201" s="34">
        <f t="shared" si="85"/>
        <v>25.232000000000003</v>
      </c>
      <c r="I201" s="34">
        <f t="shared" si="85"/>
        <v>99.823999999999984</v>
      </c>
      <c r="J201" s="34">
        <f t="shared" si="85"/>
        <v>638.62799999999993</v>
      </c>
      <c r="K201" s="34"/>
      <c r="L201" s="34"/>
    </row>
  </sheetData>
  <mergeCells count="14">
    <mergeCell ref="C84:D84"/>
    <mergeCell ref="C103:D103"/>
    <mergeCell ref="C25:D25"/>
    <mergeCell ref="C201:E201"/>
    <mergeCell ref="C200:D200"/>
    <mergeCell ref="C122:D122"/>
    <mergeCell ref="C141:D141"/>
    <mergeCell ref="C161:D161"/>
    <mergeCell ref="C181:D181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2024-11-06T05:51:07Z</dcterms:modified>
</cp:coreProperties>
</file>